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H16" i="4"/>
  <c r="E16" i="4"/>
  <c r="E21" i="4"/>
  <c r="H31" i="4"/>
  <c r="H39" i="4" s="1"/>
  <c r="E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<sst xmlns="http://schemas.openxmlformats.org/spreadsheetml/2006/main" count="105" uniqueCount="57">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</sst>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9" applyFont="1" applyAlignment="1" applyProtection="1">
      <alignment horizontal="left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0" xfId="0" applyFont="1"/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="145" zoomScaleNormal="145" workbookViewId="0">
      <selection activeCell="E17" sqref="E17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161.63</v>
      </c>
      <c r="D9" s="22">
        <v>0</v>
      </c>
      <c r="E9" s="22">
        <f t="shared" si="0"/>
        <v>161.63</v>
      </c>
      <c r="F9" s="22">
        <v>289.52</v>
      </c>
      <c r="G9" s="22">
        <v>289.52</v>
      </c>
      <c r="H9" s="22">
        <f t="shared" si="1"/>
        <v>127.88999999999999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2482778.0299999998</v>
      </c>
      <c r="D11" s="22">
        <v>0</v>
      </c>
      <c r="E11" s="22">
        <f t="shared" si="2"/>
        <v>2482778.0299999998</v>
      </c>
      <c r="F11" s="22">
        <v>1999156.2</v>
      </c>
      <c r="G11" s="22">
        <v>1999156.2</v>
      </c>
      <c r="H11" s="22">
        <f t="shared" si="3"/>
        <v>-483621.82999999984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14540013</v>
      </c>
      <c r="D13" s="22">
        <v>0</v>
      </c>
      <c r="E13" s="22">
        <f t="shared" si="2"/>
        <v>14540013</v>
      </c>
      <c r="F13" s="22">
        <v>13086011.699999999</v>
      </c>
      <c r="G13" s="22">
        <v>13086011.699999999</v>
      </c>
      <c r="H13" s="22">
        <f t="shared" si="3"/>
        <v>-1454001.3000000007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481705.94</v>
      </c>
      <c r="E14" s="22">
        <f t="shared" ref="E14" si="4">C14+D14</f>
        <v>481705.94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17022952.66</v>
      </c>
      <c r="D16" s="23">
        <f t="shared" ref="D16:H16" si="6">SUM(D5:D14)</f>
        <v>481705.94</v>
      </c>
      <c r="E16" s="23">
        <f t="shared" si="6"/>
        <v>17504658.600000001</v>
      </c>
      <c r="F16" s="23">
        <f t="shared" si="6"/>
        <v>15085457.42</v>
      </c>
      <c r="G16" s="11">
        <f t="shared" si="6"/>
        <v>15085457.42</v>
      </c>
      <c r="H16" s="12">
        <f t="shared" si="6"/>
        <v>-1937495.2400000007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17022952.66</v>
      </c>
      <c r="D31" s="26">
        <f t="shared" si="14"/>
        <v>0</v>
      </c>
      <c r="E31" s="26">
        <f t="shared" si="14"/>
        <v>17022952.66</v>
      </c>
      <c r="F31" s="26">
        <f t="shared" si="14"/>
        <v>15085457.42</v>
      </c>
      <c r="G31" s="26">
        <f t="shared" si="14"/>
        <v>15085457.42</v>
      </c>
      <c r="H31" s="26">
        <f t="shared" si="14"/>
        <v>-1937495.2400000007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161.63</v>
      </c>
      <c r="D33" s="25">
        <v>0</v>
      </c>
      <c r="E33" s="25">
        <f>C33+D33</f>
        <v>161.63</v>
      </c>
      <c r="F33" s="25">
        <v>289.52</v>
      </c>
      <c r="G33" s="25">
        <v>289.52</v>
      </c>
      <c r="H33" s="25">
        <f t="shared" ref="H33:H34" si="15">G33-C33</f>
        <v>127.88999999999999</v>
      </c>
      <c r="I33" s="45" t="s">
        <v>40</v>
      </c>
    </row>
    <row r="34" spans="1:9" x14ac:dyDescent="0.2">
      <c r="A34" s="16"/>
      <c r="B34" s="17" t="s">
        <v>32</v>
      </c>
      <c r="C34" s="25">
        <v>2482778.0299999998</v>
      </c>
      <c r="D34" s="25">
        <v>0</v>
      </c>
      <c r="E34" s="25">
        <f>C34+D34</f>
        <v>2482778.0299999998</v>
      </c>
      <c r="F34" s="25">
        <v>1999156.2</v>
      </c>
      <c r="G34" s="25">
        <v>1999156.2</v>
      </c>
      <c r="H34" s="25">
        <f t="shared" si="15"/>
        <v>-483621.82999999984</v>
      </c>
      <c r="I34" s="45" t="s">
        <v>42</v>
      </c>
    </row>
    <row r="35" spans="1:9" ht="22.5" x14ac:dyDescent="0.2">
      <c r="A35" s="16"/>
      <c r="B35" s="17" t="s">
        <v>26</v>
      </c>
      <c r="C35" s="25">
        <v>14540013</v>
      </c>
      <c r="D35" s="25">
        <v>0</v>
      </c>
      <c r="E35" s="25">
        <f>C35+D35</f>
        <v>14540013</v>
      </c>
      <c r="F35" s="25">
        <v>13086011.699999999</v>
      </c>
      <c r="G35" s="25">
        <v>13086011.699999999</v>
      </c>
      <c r="H35" s="25">
        <f t="shared" ref="H35" si="16">G35-C35</f>
        <v>-1454001.3000000007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481705.94</v>
      </c>
      <c r="E37" s="26">
        <f t="shared" si="17"/>
        <v>481705.94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481705.94</v>
      </c>
      <c r="E38" s="25">
        <f>C38+D38</f>
        <v>481705.94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17022952.66</v>
      </c>
      <c r="D39" s="23">
        <f t="shared" ref="D39:H39" si="18">SUM(D37+D31+D21)</f>
        <v>481705.94</v>
      </c>
      <c r="E39" s="23">
        <f t="shared" si="18"/>
        <v>17504658.600000001</v>
      </c>
      <c r="F39" s="23">
        <f t="shared" si="18"/>
        <v>15085457.42</v>
      </c>
      <c r="G39" s="23">
        <f t="shared" si="18"/>
        <v>15085457.42</v>
      </c>
      <c r="H39" s="12">
        <f t="shared" si="18"/>
        <v>-1937495.2400000007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8" spans="1:9" x14ac:dyDescent="0.2">
      <c r="B48" s="67" t="s">
        <v>51</v>
      </c>
      <c r="E48" s="69" t="s">
        <v>54</v>
      </c>
      <c r="F48" s="69"/>
    </row>
    <row r="49" spans="2:6" x14ac:dyDescent="0.2">
      <c r="B49" s="68" t="s">
        <v>52</v>
      </c>
      <c r="E49" s="70" t="s">
        <v>55</v>
      </c>
      <c r="F49" s="71"/>
    </row>
    <row r="50" spans="2:6" x14ac:dyDescent="0.2">
      <c r="B50" s="67" t="s">
        <v>53</v>
      </c>
      <c r="E50" s="70" t="s">
        <v>56</v>
      </c>
      <c r="F50" s="71"/>
    </row>
  </sheetData>
  <sheetProtection formatCells="0" formatColumns="0" formatRows="0" insertRows="0" autoFilter="0"/>
  <mergeCells count="10">
    <mergeCell ref="E48:F48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4960629921259843" right="0.70866141732283472" top="0" bottom="0" header="0.31496062992125984" footer="0.31496062992125984"/>
  <pageSetup paperSize="9" scale="80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2022-10-28T18:31:49Z</cp:lastPrinted>
  <dcterms:created xsi:type="dcterms:W3CDTF">2012-12-11T20:48:19Z</dcterms:created>
  <dcterms:modified xsi:type="dcterms:W3CDTF">2022-10-28T18:32:03Z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